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L16" i="1"/>
  <c r="L14"/>
  <c r="H14"/>
  <c r="L13"/>
  <c r="H13"/>
  <c r="L12"/>
  <c r="H12"/>
  <c r="H11"/>
  <c r="L10"/>
  <c r="H10"/>
  <c r="L8"/>
  <c r="H8"/>
  <c r="L7"/>
  <c r="H7"/>
  <c r="L6"/>
  <c r="K6"/>
  <c r="H6"/>
  <c r="L5"/>
  <c r="H5"/>
</calcChain>
</file>

<file path=xl/sharedStrings.xml><?xml version="1.0" encoding="utf-8"?>
<sst xmlns="http://schemas.openxmlformats.org/spreadsheetml/2006/main" count="62" uniqueCount="43">
  <si>
    <t>Доходность НПФ за 2009-2011 годы</t>
  </si>
  <si>
    <t>№ п/п</t>
  </si>
  <si>
    <t>Краткое название</t>
  </si>
  <si>
    <t>Доходность по пенсионным резервам,%</t>
  </si>
  <si>
    <t>Доходность по пенсионным накоплениям,%</t>
  </si>
  <si>
    <t>Накопленная доходность за 2009-2011 годы,% по пенсионным резервам</t>
  </si>
  <si>
    <t>Накопленная доходность за 2009-2011 годы,% по пенсионным накоплениям</t>
  </si>
  <si>
    <t>Инфляция</t>
  </si>
  <si>
    <t>%</t>
  </si>
  <si>
    <t>2008г.</t>
  </si>
  <si>
    <t>2009 г.</t>
  </si>
  <si>
    <t>2010 г.</t>
  </si>
  <si>
    <t>2011г.</t>
  </si>
  <si>
    <t>НПФ "ГАЗФОНД"</t>
  </si>
  <si>
    <t>НОНПФ "Благосостояние"</t>
  </si>
  <si>
    <t>НОНПФ "ЛУКойл-Гарант"</t>
  </si>
  <si>
    <t>НПФ Электроэнергетики</t>
  </si>
  <si>
    <t>НПФ Транснефть</t>
  </si>
  <si>
    <t>-</t>
  </si>
  <si>
    <t>Ханты-мансийский НПФ</t>
  </si>
  <si>
    <t>НОНПФ "Норильский никель"</t>
  </si>
  <si>
    <t>&gt;4</t>
  </si>
  <si>
    <t>НПФ "Телеком-Союз"</t>
  </si>
  <si>
    <t>0,1 - 4</t>
  </si>
  <si>
    <t>НПФ "Сургутнефтегаз"</t>
  </si>
  <si>
    <t>НПФ "Национальный НПФ"</t>
  </si>
  <si>
    <t>НПФ Сберегательного банка</t>
  </si>
  <si>
    <t>Внешэкономбанк</t>
  </si>
  <si>
    <t>Источники:</t>
  </si>
  <si>
    <t>Рэнкинг НПФ по доходности пенсионных резервов, начисленной на счета участников (на 31.12.2010):</t>
  </si>
  <si>
    <t>http://pensiamarket.ru/Ranking.aspx?rank=dohodNpo&amp;type=npf</t>
  </si>
  <si>
    <t>Рэнкинг НПФ по доходности пенсионных накоплений (на 31.12.2010):</t>
  </si>
  <si>
    <t>http://pensiamarket.ru/Ranking.aspx?rank=dohod&amp;type=npf</t>
  </si>
  <si>
    <t>НПФ Норникель - http://www.npfnn.ru/ru/press-center/publications/06817-Pensionnye-nakopleniya-NPF-Norilskij-nikel-za-god-vyrosli-vtroe-do-29-7-mlrd-rub.html</t>
  </si>
  <si>
    <t>НПФ Ханты-Мансийский - http://www.hmnpf.ru/index.php?option=com_content&amp;view=article&amp;id=160&amp;Itemid=232</t>
  </si>
  <si>
    <t>Сургутнефтегаз: http://npfsng.ru/info/invest-politic/ - инвестиционная политика</t>
  </si>
  <si>
    <t xml:space="preserve">Газфонд - http://gazfond.ru/node/294 - доходность </t>
  </si>
  <si>
    <t>ВЭБ - http://www.veb.ru/agent/pension/info/dht/ - доходность пенс. накоплений</t>
  </si>
  <si>
    <t>НПФ Электроэнергетики - http://www.npfe.ru/news2.phtml?m=1687</t>
  </si>
  <si>
    <t>НПФ Национальный - http://www.nnpf.ru/pokazateli/page3.php</t>
  </si>
  <si>
    <t>НПФ Телеком-союз - http://www.npfts.ru/activity/</t>
  </si>
  <si>
    <t>НПФ Лукойл-гарант - http://www.lukoil-garant.ru/press/news/detail.php?ID=1795086</t>
  </si>
  <si>
    <t>НПФ Благосостояние - http://blagosostoyanie.ru/news/tape/1FCCB8; http://blagosostoyanie.ru/catl0/LSP11947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</si>
</sst>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sz val="12"/>
      <name val="Arial"/>
    </font>
    <font>
      <sz val="13"/>
      <name val="Arial"/>
      <family val="2"/>
      <charset val="204"/>
    </font>
    <font>
      <sz val="13"/>
      <name val="Arial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2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5" xfId="0" applyBorder="1" applyAlignment="1">
      <alignment horizontal="center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0" fillId="0" borderId="7" xfId="0" applyBorder="1" applyAlignment="1">
      <alignment horizontal="center" wrapText="1"/>
    </xf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0" borderId="5" xfId="0" applyFont="1" applyBorder="1"/>
    <xf numFmtId="2" fontId="2" fillId="0" borderId="5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Fill="1" applyBorder="1" applyAlignment="1">
      <alignment horizontal="center" wrapText="1"/>
    </xf>
    <xf numFmtId="0" fontId="2" fillId="0" borderId="5" xfId="0" applyFont="1" applyFill="1" applyBorder="1"/>
    <xf numFmtId="0" fontId="2" fillId="0" borderId="5" xfId="0" applyFont="1" applyFill="1" applyBorder="1" applyAlignment="1">
      <alignment horizontal="center"/>
    </xf>
    <xf numFmtId="0" fontId="0" fillId="0" borderId="0" xfId="0" applyFill="1"/>
    <xf numFmtId="2" fontId="0" fillId="0" borderId="0" xfId="0" applyNumberFormat="1"/>
    <xf numFmtId="0" fontId="2" fillId="0" borderId="11" xfId="0" applyFont="1" applyBorder="1"/>
    <xf numFmtId="0" fontId="4" fillId="0" borderId="0" xfId="0" applyFont="1" applyFill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2"/>
  <sheetViews>
    <sheetView tabSelected="1" workbookViewId="0">
      <selection activeCell="B5" sqref="B5"/>
    </sheetView>
  </sheetViews>
  <sheetFormatPr defaultRowHeight="15"/>
  <cols>
    <col min="2" max="2" width="36.85546875" customWidth="1"/>
    <col min="7" max="7" width="19.140625" customWidth="1"/>
    <col min="12" max="12" width="16.7109375" customWidth="1"/>
  </cols>
  <sheetData>
    <row r="1" spans="1:15" ht="15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</row>
    <row r="2" spans="1:15" ht="49.5">
      <c r="A2" s="3" t="s">
        <v>1</v>
      </c>
      <c r="B2" s="4" t="s">
        <v>2</v>
      </c>
      <c r="C2" s="5" t="s">
        <v>3</v>
      </c>
      <c r="D2" s="6"/>
      <c r="E2" s="6"/>
      <c r="F2" s="7"/>
      <c r="G2" s="40" t="s">
        <v>4</v>
      </c>
      <c r="H2" s="4" t="s">
        <v>5</v>
      </c>
      <c r="I2" s="9" t="s">
        <v>4</v>
      </c>
      <c r="J2" s="10"/>
      <c r="K2" s="11"/>
      <c r="L2" s="4" t="s">
        <v>6</v>
      </c>
      <c r="N2" s="12" t="s">
        <v>7</v>
      </c>
      <c r="O2" s="12" t="s">
        <v>8</v>
      </c>
    </row>
    <row r="3" spans="1:15" ht="16.5">
      <c r="A3" s="13"/>
      <c r="B3" s="14"/>
      <c r="C3" s="15"/>
      <c r="D3" s="16"/>
      <c r="E3" s="16"/>
      <c r="F3" s="17"/>
      <c r="G3" s="8"/>
      <c r="H3" s="18"/>
      <c r="I3" s="19"/>
      <c r="J3" s="20"/>
      <c r="K3" s="21"/>
      <c r="L3" s="18"/>
      <c r="N3" s="12">
        <v>2011</v>
      </c>
      <c r="O3" s="12">
        <v>6.1</v>
      </c>
    </row>
    <row r="4" spans="1:15" ht="16.5">
      <c r="A4" s="22"/>
      <c r="B4" s="23"/>
      <c r="C4" s="24" t="s">
        <v>9</v>
      </c>
      <c r="D4" s="24" t="s">
        <v>10</v>
      </c>
      <c r="E4" s="24" t="s">
        <v>11</v>
      </c>
      <c r="F4" s="24" t="s">
        <v>12</v>
      </c>
      <c r="G4" s="24" t="s">
        <v>9</v>
      </c>
      <c r="H4" s="22"/>
      <c r="I4" s="25" t="s">
        <v>10</v>
      </c>
      <c r="J4" s="25" t="s">
        <v>11</v>
      </c>
      <c r="K4" s="25" t="s">
        <v>12</v>
      </c>
      <c r="L4" s="22"/>
      <c r="N4" s="12">
        <v>2010</v>
      </c>
      <c r="O4" s="12">
        <v>8.8000000000000007</v>
      </c>
    </row>
    <row r="5" spans="1:15" ht="16.5">
      <c r="A5" s="23">
        <v>1</v>
      </c>
      <c r="B5" s="26" t="s">
        <v>13</v>
      </c>
      <c r="C5" s="27">
        <v>1.18</v>
      </c>
      <c r="D5" s="27">
        <v>13.65</v>
      </c>
      <c r="E5" s="27">
        <v>10.69</v>
      </c>
      <c r="F5" s="27">
        <v>4.68</v>
      </c>
      <c r="G5" s="28">
        <v>0</v>
      </c>
      <c r="H5" s="27">
        <f>((1+D5/100)*(1+E5/100)*(1+F5/100))*100-100</f>
        <v>31.686586857999998</v>
      </c>
      <c r="I5" s="29">
        <v>22.6</v>
      </c>
      <c r="J5" s="27">
        <v>9.24</v>
      </c>
      <c r="K5" s="30">
        <v>0.93</v>
      </c>
      <c r="L5" s="27">
        <f>((1+I5/100)*(1+J5/100)*(1+K5/100))*100-100</f>
        <v>35.173772632000009</v>
      </c>
      <c r="N5" s="12">
        <v>2009</v>
      </c>
      <c r="O5" s="12">
        <v>8.8000000000000007</v>
      </c>
    </row>
    <row r="6" spans="1:15" ht="16.5">
      <c r="A6" s="23">
        <v>2</v>
      </c>
      <c r="B6" s="26" t="s">
        <v>14</v>
      </c>
      <c r="C6" s="27">
        <v>4.3499999999999996</v>
      </c>
      <c r="D6" s="28">
        <v>10</v>
      </c>
      <c r="E6" s="27">
        <v>10.199999999999999</v>
      </c>
      <c r="F6" s="27">
        <v>4</v>
      </c>
      <c r="G6" s="28">
        <v>0</v>
      </c>
      <c r="H6" s="27">
        <f t="shared" ref="H6:H14" si="0">((1+D6/100)*(1+E6/100)*(1+F6/100))*100-100</f>
        <v>26.068800000000024</v>
      </c>
      <c r="I6" s="28">
        <v>23</v>
      </c>
      <c r="J6" s="29">
        <v>10.199999999999999</v>
      </c>
      <c r="K6" s="27">
        <f>34.18-J6-I6</f>
        <v>0.98000000000000043</v>
      </c>
      <c r="L6" s="27">
        <f t="shared" ref="L6:L14" si="1">((1+I6/100)*(1+J6/100)*(1+K6/100))*100-100</f>
        <v>36.874350800000002</v>
      </c>
      <c r="N6" s="12">
        <v>2008</v>
      </c>
      <c r="O6" s="12">
        <v>13.3</v>
      </c>
    </row>
    <row r="7" spans="1:15" ht="16.5">
      <c r="A7" s="23">
        <v>3</v>
      </c>
      <c r="B7" s="26" t="s">
        <v>15</v>
      </c>
      <c r="C7" s="28">
        <v>6</v>
      </c>
      <c r="D7" s="29">
        <v>10.5</v>
      </c>
      <c r="E7" s="27">
        <v>8.8000000000000007</v>
      </c>
      <c r="F7" s="27">
        <v>1.78</v>
      </c>
      <c r="G7" s="28">
        <v>0</v>
      </c>
      <c r="H7" s="27">
        <f t="shared" si="0"/>
        <v>22.363987200000011</v>
      </c>
      <c r="I7" s="27">
        <v>20.07</v>
      </c>
      <c r="J7" s="27">
        <v>10.55</v>
      </c>
      <c r="K7" s="30">
        <v>1.99</v>
      </c>
      <c r="L7" s="27">
        <f t="shared" si="1"/>
        <v>35.378858961499986</v>
      </c>
    </row>
    <row r="8" spans="1:15" ht="16.5">
      <c r="A8" s="23">
        <v>4</v>
      </c>
      <c r="B8" s="26" t="s">
        <v>16</v>
      </c>
      <c r="C8" s="27">
        <v>0</v>
      </c>
      <c r="D8" s="27">
        <v>0</v>
      </c>
      <c r="E8" s="27">
        <v>7.5</v>
      </c>
      <c r="F8" s="27">
        <v>0.12</v>
      </c>
      <c r="G8" s="28">
        <v>0</v>
      </c>
      <c r="H8" s="27">
        <f t="shared" si="0"/>
        <v>7.6289999999999907</v>
      </c>
      <c r="I8" s="27">
        <v>12.12</v>
      </c>
      <c r="J8" s="27">
        <v>10.51</v>
      </c>
      <c r="K8" s="30">
        <v>2.0099999999999998</v>
      </c>
      <c r="L8" s="27">
        <f t="shared" si="1"/>
        <v>26.394278621200002</v>
      </c>
    </row>
    <row r="9" spans="1:15" ht="16.5">
      <c r="A9" s="23">
        <v>5</v>
      </c>
      <c r="B9" s="26" t="s">
        <v>17</v>
      </c>
      <c r="C9" s="31" t="s">
        <v>18</v>
      </c>
      <c r="D9" s="31" t="s">
        <v>18</v>
      </c>
      <c r="E9" s="31" t="s">
        <v>18</v>
      </c>
      <c r="F9" s="31" t="s">
        <v>18</v>
      </c>
      <c r="G9" s="28" t="s">
        <v>18</v>
      </c>
      <c r="H9" s="27" t="s">
        <v>18</v>
      </c>
      <c r="I9" s="29">
        <v>16.899999999999999</v>
      </c>
      <c r="J9" s="27" t="s">
        <v>18</v>
      </c>
      <c r="K9" s="30" t="s">
        <v>18</v>
      </c>
      <c r="L9" s="27" t="s">
        <v>18</v>
      </c>
    </row>
    <row r="10" spans="1:15" ht="16.5">
      <c r="A10" s="23">
        <v>6</v>
      </c>
      <c r="B10" s="26" t="s">
        <v>19</v>
      </c>
      <c r="C10" s="28">
        <v>7</v>
      </c>
      <c r="D10" s="28">
        <v>15</v>
      </c>
      <c r="E10" s="27">
        <v>6</v>
      </c>
      <c r="F10" s="27">
        <v>6</v>
      </c>
      <c r="G10" s="28">
        <v>0</v>
      </c>
      <c r="H10" s="27">
        <f t="shared" si="0"/>
        <v>29.213999999999999</v>
      </c>
      <c r="I10" s="29">
        <v>12.5</v>
      </c>
      <c r="J10" s="27">
        <v>10.81</v>
      </c>
      <c r="K10" s="30">
        <v>2.1680000000000001</v>
      </c>
      <c r="L10" s="27">
        <f t="shared" si="1"/>
        <v>27.363905899999992</v>
      </c>
    </row>
    <row r="11" spans="1:15" ht="16.5">
      <c r="A11" s="23">
        <v>7</v>
      </c>
      <c r="B11" s="26" t="s">
        <v>20</v>
      </c>
      <c r="C11" s="31">
        <v>0</v>
      </c>
      <c r="D11" s="31">
        <v>10.87</v>
      </c>
      <c r="E11" s="31">
        <v>6.33</v>
      </c>
      <c r="F11" s="31" t="s">
        <v>21</v>
      </c>
      <c r="G11" s="28">
        <v>0</v>
      </c>
      <c r="H11" s="27">
        <f>((1+D11/100)*(1+E11/100)*(1+4/100))*100-100</f>
        <v>22.603593839999988</v>
      </c>
      <c r="I11" s="27">
        <v>12.94</v>
      </c>
      <c r="J11" s="27">
        <v>9.34</v>
      </c>
      <c r="K11" s="30" t="s">
        <v>18</v>
      </c>
      <c r="L11" s="27" t="s">
        <v>18</v>
      </c>
    </row>
    <row r="12" spans="1:15" ht="16.5">
      <c r="A12" s="23">
        <v>8</v>
      </c>
      <c r="B12" s="26" t="s">
        <v>22</v>
      </c>
      <c r="C12" s="27">
        <v>0</v>
      </c>
      <c r="D12" s="27">
        <v>15.23</v>
      </c>
      <c r="E12" s="27">
        <v>10.01</v>
      </c>
      <c r="F12" s="27" t="s">
        <v>23</v>
      </c>
      <c r="G12" s="28">
        <v>0</v>
      </c>
      <c r="H12" s="27">
        <f>((1+D12/100)*(1+E12/100)*(1+4/100))*100-100</f>
        <v>31.835103920000023</v>
      </c>
      <c r="I12" s="27">
        <v>25.74</v>
      </c>
      <c r="J12" s="27">
        <v>11.59</v>
      </c>
      <c r="K12" s="30">
        <v>1.88</v>
      </c>
      <c r="L12" s="27">
        <f t="shared" si="1"/>
        <v>42.951155400799991</v>
      </c>
    </row>
    <row r="13" spans="1:15" s="34" customFormat="1" ht="16.5">
      <c r="A13" s="23">
        <v>9</v>
      </c>
      <c r="B13" s="32" t="s">
        <v>24</v>
      </c>
      <c r="C13" s="28">
        <v>2</v>
      </c>
      <c r="D13" s="27">
        <v>17.21</v>
      </c>
      <c r="E13" s="28">
        <v>10</v>
      </c>
      <c r="F13" s="27">
        <v>5.29</v>
      </c>
      <c r="G13" s="28">
        <v>0</v>
      </c>
      <c r="H13" s="27">
        <f t="shared" si="0"/>
        <v>35.751449899999983</v>
      </c>
      <c r="I13" s="27">
        <v>43.55</v>
      </c>
      <c r="J13" s="27">
        <v>9.42</v>
      </c>
      <c r="K13" s="33">
        <v>1.28</v>
      </c>
      <c r="L13" s="27">
        <f t="shared" si="1"/>
        <v>59.082936848000003</v>
      </c>
    </row>
    <row r="14" spans="1:15" ht="16.5">
      <c r="A14" s="23">
        <v>10</v>
      </c>
      <c r="B14" s="26" t="s">
        <v>25</v>
      </c>
      <c r="C14" s="28">
        <v>0</v>
      </c>
      <c r="D14" s="27">
        <v>10.01</v>
      </c>
      <c r="E14" s="33">
        <v>11.01</v>
      </c>
      <c r="F14" s="33">
        <v>3.14</v>
      </c>
      <c r="G14" s="28">
        <v>0</v>
      </c>
      <c r="H14" s="27">
        <f t="shared" si="0"/>
        <v>25.956734971400024</v>
      </c>
      <c r="I14" s="28">
        <v>34</v>
      </c>
      <c r="J14" s="27">
        <v>10.34</v>
      </c>
      <c r="K14" s="33">
        <v>2.88</v>
      </c>
      <c r="L14" s="27">
        <f t="shared" si="1"/>
        <v>52.113841279999974</v>
      </c>
      <c r="N14" s="35"/>
    </row>
    <row r="15" spans="1:15" ht="16.5">
      <c r="A15" s="23">
        <v>11</v>
      </c>
      <c r="B15" s="36" t="s">
        <v>26</v>
      </c>
      <c r="C15" s="28">
        <v>0</v>
      </c>
      <c r="D15" s="27">
        <v>10.26</v>
      </c>
      <c r="E15" s="33">
        <v>8.9</v>
      </c>
      <c r="F15" s="33" t="s">
        <v>18</v>
      </c>
      <c r="G15" s="28">
        <v>0</v>
      </c>
      <c r="H15" s="27" t="s">
        <v>18</v>
      </c>
      <c r="I15" s="27">
        <v>30.02</v>
      </c>
      <c r="J15" s="27">
        <v>9.26</v>
      </c>
      <c r="K15" s="30" t="s">
        <v>18</v>
      </c>
      <c r="L15" s="27" t="s">
        <v>18</v>
      </c>
    </row>
    <row r="16" spans="1:15" ht="16.5">
      <c r="A16" s="23">
        <v>12</v>
      </c>
      <c r="B16" s="26" t="s">
        <v>27</v>
      </c>
      <c r="C16" s="26"/>
      <c r="D16" s="26"/>
      <c r="E16" s="26"/>
      <c r="F16" s="26"/>
      <c r="G16" s="30">
        <v>-0.46</v>
      </c>
      <c r="H16" s="30"/>
      <c r="I16" s="30">
        <v>9.52</v>
      </c>
      <c r="J16" s="30">
        <v>7.62</v>
      </c>
      <c r="K16" s="30">
        <v>5.47</v>
      </c>
      <c r="L16" s="27">
        <f>((1+I16/100)*(1+J16/100)*(1+K16/100))*100-100</f>
        <v>24.312662692799989</v>
      </c>
    </row>
    <row r="17" spans="1:12" ht="16.5">
      <c r="A17" s="37" t="s">
        <v>28</v>
      </c>
      <c r="B17" s="38"/>
      <c r="C17" s="38"/>
      <c r="D17" s="38"/>
      <c r="E17" s="38"/>
      <c r="F17" s="38"/>
      <c r="G17" s="39"/>
      <c r="H17" s="39"/>
      <c r="I17" s="39"/>
      <c r="J17" s="39"/>
      <c r="K17" s="39"/>
      <c r="L17" s="39"/>
    </row>
    <row r="18" spans="1:12">
      <c r="A18" t="s">
        <v>29</v>
      </c>
    </row>
    <row r="19" spans="1:12">
      <c r="A19" t="s">
        <v>30</v>
      </c>
    </row>
    <row r="20" spans="1:12">
      <c r="A20" t="s">
        <v>31</v>
      </c>
    </row>
    <row r="21" spans="1:12">
      <c r="A21" t="s">
        <v>32</v>
      </c>
    </row>
    <row r="23" spans="1:12">
      <c r="A23" t="s">
        <v>33</v>
      </c>
    </row>
    <row r="24" spans="1:12">
      <c r="A24" t="s">
        <v>34</v>
      </c>
    </row>
    <row r="25" spans="1:12">
      <c r="A25" t="s">
        <v>35</v>
      </c>
    </row>
    <row r="26" spans="1:12">
      <c r="A26" t="s">
        <v>36</v>
      </c>
    </row>
    <row r="27" spans="1:12">
      <c r="A27" t="s">
        <v>37</v>
      </c>
    </row>
    <row r="28" spans="1:12">
      <c r="A28" t="s">
        <v>38</v>
      </c>
    </row>
    <row r="29" spans="1:12">
      <c r="A29" t="s">
        <v>39</v>
      </c>
    </row>
    <row r="30" spans="1:12">
      <c r="A30" t="s">
        <v>40</v>
      </c>
    </row>
    <row r="31" spans="1:12">
      <c r="A31" t="s">
        <v>41</v>
      </c>
    </row>
    <row r="32" spans="1:12">
      <c r="A32" t="s">
        <v>42</v>
      </c>
    </row>
  </sheetData>
  <mergeCells count="7">
    <mergeCell ref="A1:O1"/>
    <mergeCell ref="A2:A4"/>
    <mergeCell ref="B2:B3"/>
    <mergeCell ref="C2:F3"/>
    <mergeCell ref="H2:H4"/>
    <mergeCell ref="I2:K3"/>
    <mergeCell ref="L2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Stinger</dc:creator>
  <cp:lastModifiedBy>Stinger</cp:lastModifiedBy>
  <dcterms:created xsi:type="dcterms:W3CDTF">2012-08-06T17:26:10Z</dcterms:created>
  <dcterms:modified xsi:type="dcterms:W3CDTF">2012-08-06T17:27:41Z</dcterms:modified>
</cp:coreProperties>
</file>